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85" i="60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<sst xmlns="http://schemas.openxmlformats.org/spreadsheetml/2006/main" count="935" uniqueCount="664">
  <si>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</si>
  <si>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</si>
  <si>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</si>
  <si>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</si>
  <si>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</si>
  <si>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</si>
  <si>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</si>
  <si>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</si>
  <si>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</si>
  <si>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</si>
  <si>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</si>
  <si>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</si>
  <si>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</si>
  <si>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</si>
  <si>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</si>
  <si>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</si>
  <si>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</si>
  <si>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</si>
  <si>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</si>
  <si>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</si>
  <si>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</si>
  <si>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</si>
  <si>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</si>
  <si>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</si>
  <si>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</si>
  <si>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</si>
  <si>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</si>
  <si>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</si>
  <si>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</si>
  <si>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</si>
  <si>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</si>
  <si>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</si>
  <si>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</si>
  <si>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</si>
  <si>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</si>
  <si>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</si>
  <si>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</si>
  <si>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</si>
  <si>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</si>
  <si>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</si>
  <si>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</si>
  <si>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</si>
  <si>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</si>
  <si>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</si>
  <si>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</si>
  <si>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</si>
  <si>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</si>
  <si>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</si>
  <si>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</si>
  <si>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</si>
  <si>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</si>
  <si>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</si>
  <si>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</si>
  <si>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</si>
  <si>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</si>
  <si>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</si>
  <si>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</si>
  <si>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</si>
  <si>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</si>
  <si>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</si>
  <si>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</si>
  <si>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</si>
  <si>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</si>
  <si>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</si>
  <si>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</si>
  <si>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</si>
  <si>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</si>
  <si>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</si>
  <si>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</si>
  <si>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</si>
  <si>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</si>
  <si>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</si>
  <si>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</si>
  <si>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</si>
  <si>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</si>
  <si>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</si>
  <si>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</si>
  <si>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</si>
  <si>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</si>
  <si>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</si>
  <si>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</si>
  <si>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</si>
  <si>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</si>
  <si>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</si>
  <si>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</si>
  <si>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</si>
  <si>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</si>
  <si>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</si>
  <si>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</si>
  <si>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</si>
  <si>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</si>
  <si>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</si>
  <si>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</si>
  <si>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</si>
  <si>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</si>
  <si>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</si>
  <si>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</si>
  <si>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</si>
  <si>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</si>
  <si>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</si>
  <si>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</si>
  <si>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</si>
  <si>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</si>
  <si>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</si>
  <si>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</si>
  <si>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</si>
  <si>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</si>
  <si>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</si>
  <si>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</si>
  <si>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</si>
  <si>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</si>
  <si>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</si>
  <si>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</si>
  <si>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</si>
  <si>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</si>
  <si>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</si>
  <si>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</si>
  <si>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</si>
  <si>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</si>
  <si>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</si>
  <si>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</si>
  <si>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</si>
  <si>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</si>
  <si>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</si>
  <si>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</si>
  <si>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</si>
  <si>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</si>
  <si>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</si>
  <si>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</si>
  <si>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</si>
  <si>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</si>
  <si>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</si>
  <si>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</si>
  <si>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</si>
  <si>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</si>
  <si>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</si>
  <si>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</si>
  <si>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</si>
  <si>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</si>
  <si>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</si>
  <si>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</si>
  <si>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</si>
  <si>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</si>
  <si>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</si>
  <si>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</si>
  <si>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</si>
  <si>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</si>
  <si>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</si>
  <si>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</si>
  <si>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</si>
  <si>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</si>
  <si>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</si>
  <si>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</si>
  <si>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</si>
  <si>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</si>
  <si>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</si>
  <si>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</si>
  <si>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</si>
  <si>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</si>
  <si>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</si>
  <si>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</si>
  <si>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</si>
  <si>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</si>
  <si>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</si>
  <si>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</si>
  <si>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</si>
  <si>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</si>
  <si>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</si>
  <si>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</si>
  <si>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</si>
  <si>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</si>
  <si>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</si>
  <si>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</si>
  <si>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</si>
  <si>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</si>
  <si>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</si>
  <si>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</si>
  <si>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</si>
  <si>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</si>
  <si>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</si>
  <si>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</si>
  <si>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</si>
  <si>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</si>
  <si>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</si>
  <si>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</si>
  <si>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</si>
  <si>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</si>
  <si>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</si>
  <si>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</si>
  <si>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</si>
  <si>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</si>
  <si>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</si>
  <si>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</si>
  <si>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</si>
  <si>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</si>
  <si>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</si>
  <si>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</si>
  <si>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</si>
  <si>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</si>
  <si>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</si>
  <si>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</si>
  <si>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</si>
  <si>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</si>
  <si>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</si>
  <si>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</si>
  <si>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</si>
  <si>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</si>
  <si>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</si>
  <si>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</si>
  <si>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</si>
  <si>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</si>
  <si>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</si>
  <si>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</si>
  <si>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</si>
  <si>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</si>
  <si>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</si>
  <si>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</si>
  <si>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</si>
  <si>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</si>
  <si>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</si>
  <si>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</si>
  <si>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</si>
  <si>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</si>
  <si>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</si>
  <si>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</si>
  <si>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</si>
  <si>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</si>
  <si>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</si>
  <si>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</si>
  <si>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</si>
  <si>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</si>
  <si>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</si>
  <si>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</si>
  <si>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</si>
  <si>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</si>
  <si>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</si>
  <si>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</si>
  <si>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</si>
  <si>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</si>
  <si>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</si>
  <si>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</si>
  <si>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</si>
  <si>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</si>
  <si>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</si>
  <si>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</si>
  <si>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</si>
  <si>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</si>
  <si>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</si>
  <si>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</si>
  <si>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</si>
  <si>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</si>
  <si>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</si>
  <si>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</si>
  <si>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</si>
  <si>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</si>
  <si>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</si>
  <si>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</si>
  <si>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</si>
  <si>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</si>
  <si>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</si>
  <si>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</si>
  <si>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</si>
  <si>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</si>
  <si>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</si>
  <si>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</si>
  <si>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</si>
  <si>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</si>
  <si>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</si>
  <si>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</si>
  <si>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</si>
  <si>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</si>
  <si>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</si>
  <si>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</si>
  <si>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</si>
  <si>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</si>
  <si>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</si>
  <si>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</si>
  <si>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</si>
  <si>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</si>
  <si>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</si>
  <si>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</si>
  <si>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</si>
  <si>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</si>
  <si>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</si>
  <si>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</si>
  <si>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</si>
  <si>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</si>
  <si>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</si>
  <si>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</si>
  <si>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</si>
  <si>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</si>
  <si>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</si>
  <si>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</si>
  <si>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</si>
  <si>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</si>
  <si>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</si>
  <si>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</si>
  <si>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</si>
  <si>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</si>
  <si>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</si>
  <si>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</si>
  <si>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</si>
  <si>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</si>
  <si>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</si>
  <si>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</si>
  <si>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</si>
  <si>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</si>
  <si>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</si>
  <si>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</si>
  <si>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</si>
  <si>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</si>
  <si>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</si>
  <si>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</si>
  <si>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</si>
  <si>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</si>
  <si>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</si>
  <si>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</si>
  <si>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</si>
  <si>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</si>
  <si>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</si>
  <si>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</si>
  <si>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</si>
  <si>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</si>
  <si>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</si>
  <si>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</si>
  <si>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</si>
  <si>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</si>
  <si>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</si>
  <si>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</si>
  <si>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</si>
  <si>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</si>
  <si>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</si>
  <si>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</si>
  <si>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</si>
  <si>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</si>
  <si>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</si>
  <si>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</si>
  <si>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</si>
  <si>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</si>
  <si>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</si>
  <si>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</si>
  <si>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</si>
  <si>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</si>
  <si>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</si>
  <si>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</si>
  <si>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</si>
  <si>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</si>
  <si>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</si>
  <si>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</si>
  <si>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</si>
  <si>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</si>
  <si>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</si>
  <si>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</si>
  <si>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</si>
  <si>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</si>
  <si>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</si>
  <si>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</si>
  <si>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</si>
  <si>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</si>
  <si>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</si>
  <si>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</si>
  <si>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</si>
  <si>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</si>
  <si>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</si>
  <si>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</si>
  <si>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</si>
  <si>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</si>
  <si>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</si>
  <si>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</si>
  <si>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</si>
  <si>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</si>
  <si>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</si>
  <si>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</si>
  <si>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</si>
  <si>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</si>
  <si>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</si>
  <si>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</si>
  <si>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</si>
  <si>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</si>
  <si>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</si>
  <si>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</si>
  <si>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</si>
  <si>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</si>
  <si>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</si>
  <si>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</si>
  <si>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</si>
  <si>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</si>
  <si>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</si>
  <si>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</si>
  <si>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</si>
  <si>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</si>
  <si>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</si>
  <si>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</si>
  <si>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</si>
  <si>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</si>
  <si>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</si>
  <si>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</si>
  <si>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</si>
  <si>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</si>
  <si>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</si>
  <si>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</si>
  <si>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</si>
  <si>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</si>
  <si>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</si>
  <si>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</si>
  <si>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</si>
  <si>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</si>
  <si>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</si>
  <si>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</si>
  <si>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</si>
  <si>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</si>
  <si>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</si>
  <si>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</si>
  <si>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</si>
  <si>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</si>
  <si>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</si>
  <si>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</si>
  <si>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</si>
  <si>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</si>
  <si>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</si>
  <si>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</si>
  <si>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</si>
  <si>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</si>
  <si>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</si>
  <si>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</si>
  <si>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</si>
  <si>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</si>
  <si>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</si>
  <si>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</si>
  <si>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</si>
  <si>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</si>
  <si>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</si>
  <si>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</si>
  <si>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</si>
  <si>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</si>
  <si>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</si>
  <si>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</si>
  <si>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</si>
  <si>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</si>
  <si>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</si>
  <si>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</si>
  <si>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</si>
  <si>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</si>
  <si>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</si>
  <si>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</si>
  <si>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</si>
  <si>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</si>
  <si>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</si>
  <si>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</si>
  <si>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</si>
  <si>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</si>
  <si>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</si>
  <si>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</si>
  <si>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</si>
  <si>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</si>
  <si>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</si>
  <si>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</si>
  <si>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</si>
  <si>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</si>
  <si>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</si>
  <si>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</si>
  <si>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</si>
  <si>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</si>
  <si>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</si>
  <si>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</si>
  <si>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</si>
  <si>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</si>
  <si>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</si>
  <si>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</si>
  <si>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</si>
  <si>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</si>
  <si>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</si>
  <si>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</si>
  <si>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</si>
  <si>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</si>
  <si>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</si>
  <si>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</si>
  <si>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</si>
  <si>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</si>
  <si>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</si>
  <si>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</si>
  <si>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</si>
  <si>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</si>
  <si>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</si>
  <si>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</si>
  <si>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</si>
  <si>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</si>
  <si>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</si>
  <si>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</si>
  <si>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</si>
  <si>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</si>
  <si>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</si>
  <si>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</si>
  <si>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</si>
  <si>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</si>
  <si>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</si>
  <si>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</si>
  <si>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</si>
  <si>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</si>
  <si>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</si>
  <si>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</si>
  <si>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</si>
  <si>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</si>
  <si>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</si>
  <si>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</si>
  <si>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</si>
  <si>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</si>
  <si>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</si>
  <si>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</si>
  <si>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</si>
  <si>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</si>
  <si>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</si>
  <si>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</si>
  <si>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</si>
  <si>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</si>
  <si>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</si>
  <si>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</si>
  <si>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</si>
  <si>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</si>
  <si>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</si>
  <si>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</si>
  <si>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</si>
  <si>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</si>
  <si>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</si>
  <si>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</si>
  <si>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</si>
  <si>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</si>
  <si>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</si>
  <si>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</si>
  <si>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</si>
  <si>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</si>
  <si>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</si>
  <si>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</si>
  <si>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</si>
  <si>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</si>
  <si>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</si>
  <si>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</si>
  <si>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</si>
  <si>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</si>
  <si>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</si>
  <si>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</si>
  <si>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</si>
  <si>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</si>
  <si>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</si>
  <si>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</si>
  <si>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</si>
  <si>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</si>
  <si>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</si>
  <si>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</si>
  <si>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</si>
  <si>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</si>
  <si>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</si>
  <si>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</si>
  <si>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</si>
  <si>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</si>
  <si>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</si>
  <si>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</si>
  <si>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</si>
  <si>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</si>
  <si>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</si>
  <si>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</si>
  <si>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</si>
  <si>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</si>
  <si>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</si>
  <si>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</si>
  <si>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</si>
  <si>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</si>
  <si>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</si>
  <si>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</si>
  <si>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</si>
  <si>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</si>
  <si>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</si>
  <si>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</si>
  <si>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</si>
  <si>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</si>
  <si>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</si>
  <si>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</si>
  <si>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</si>
  <si>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</si>
  <si>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</si>
  <si>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</si>
  <si>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</si>
  <si>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</si>
  <si>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</si>
  <si>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</si>
  <si>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</si>
  <si>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</si>
  <si>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</si>
  <si>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</si>
  <si>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</si>
  <si>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</si>
  <si>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</si>
  <si>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</si>
  <si>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</si>
  <si>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</si>
  <si>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</si>
  <si>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</si>
  <si>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</si>
  <si>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</si>
  <si>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</si>
  <si>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</si>
  <si>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</si>
  <si>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</si>
  <si>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</si>
  <si>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</si>
  <si>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</si>
  <si>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</si>
  <si>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</si>
  <si>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</si>
  <si>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</si>
  <si>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</si>
  <si>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</si>
  <si>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</si>
  <si>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</si>
  <si>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</si>
  <si>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</si>
  <si>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</si>
  <si>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</si>
  <si>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</si>
  <si>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</si>
  <si>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</si>
  <si>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</si>
  <si>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</si>
  <si>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</si>
  <si>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</si>
  <si>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</si>
  <si>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</si>
  <si>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</si>
  <si>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</si>
  <si>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</si>
  <si>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</si>
  <si>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</si>
  <si>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</si>
  <si>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</si>
  <si>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</si>
  <si>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</si>
  <si>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</si>
  <si>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</si>
  <si>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</si>
  <si>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</si>
  <si>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</si>
  <si>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</si>
  <si>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</si>
  <si>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</si>
  <si>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</si>
  <si>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</si>
  <si>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</si>
  <si>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</si>
  <si>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</si>
  <si>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</si>
  <si>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</si>
  <si>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</si>
  <si>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</si>
  <si>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</si>
  <si>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</si>
  <si>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</si>
  <si>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</si>
  <si>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</si>
  <si>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</si>
  <si>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</si>
  <si>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</si>
  <si>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</si>
  <si>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Acámbaro, Guanajuato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</si>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</sst>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172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899999999999999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899999999999999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899999999999999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93" t="s">
        <v>625</v>
      </c>
    </row>
    <row r="88" spans="3:3" x14ac:dyDescent="0.2">
      <c r="C88" s="4">
        <v>0</v>
      </c>
    </row>
    <row r="89" spans="3:3" x14ac:dyDescent="0.2">
      <c r="C89" s="4">
        <v>0</v>
      </c>
    </row>
    <row r="90" spans="3:3" x14ac:dyDescent="0.2">
      <c r="C90" s="4">
        <v>0</v>
      </c>
    </row>
    <row r="91" spans="3:3" x14ac:dyDescent="0.2">
      <c r="C91" s="4">
        <v>0</v>
      </c>
    </row>
    <row r="92" spans="3:3" x14ac:dyDescent="0.2">
      <c r="C92" s="4">
        <v>0</v>
      </c>
    </row>
    <row r="93" spans="3:3" x14ac:dyDescent="0.2">
      <c r="C93" s="4">
        <v>0</v>
      </c>
    </row>
    <row r="94" spans="3:3" x14ac:dyDescent="0.2">
      <c r="C94" s="4">
        <v>73854.210000000006</v>
      </c>
    </row>
    <row r="101" spans="3:3" x14ac:dyDescent="0.2">
      <c r="C101" s="4">
        <v>6872845.6799999997</v>
      </c>
    </row>
    <row r="102" spans="3:3" x14ac:dyDescent="0.2">
      <c r="C102" s="4">
        <v>148899.07999999999</v>
      </c>
    </row>
    <row r="103" spans="3:3" x14ac:dyDescent="0.2">
      <c r="C103" s="4">
        <v>2361656.4</v>
      </c>
    </row>
    <row r="104" spans="3:3" x14ac:dyDescent="0.2">
      <c r="C104" s="4">
        <v>0</v>
      </c>
    </row>
    <row r="105" spans="3:3" x14ac:dyDescent="0.2">
      <c r="C105" s="4">
        <v>114923.75</v>
      </c>
    </row>
    <row r="106" spans="3:3" x14ac:dyDescent="0.2">
      <c r="C106" s="4">
        <v>0</v>
      </c>
    </row>
    <row r="108" spans="3:3" x14ac:dyDescent="0.2">
      <c r="C108" s="4">
        <v>441085.2</v>
      </c>
    </row>
    <row r="109" spans="3:3" x14ac:dyDescent="0.2">
      <c r="C109" s="4">
        <v>339529.54</v>
      </c>
    </row>
    <row r="110" spans="3:3" x14ac:dyDescent="0.2">
      <c r="C110" s="4">
        <v>0</v>
      </c>
    </row>
    <row r="111" spans="3:3" x14ac:dyDescent="0.2">
      <c r="C111" s="4">
        <v>3809</v>
      </c>
    </row>
    <row r="112" spans="3:3" x14ac:dyDescent="0.2">
      <c r="C112" s="4">
        <v>63281.81</v>
      </c>
    </row>
    <row r="113" spans="3:3" x14ac:dyDescent="0.2">
      <c r="C113" s="4">
        <v>368023.18</v>
      </c>
    </row>
    <row r="114" spans="3:3" x14ac:dyDescent="0.2">
      <c r="C114" s="4">
        <v>0</v>
      </c>
    </row>
    <row r="115" spans="3:3" x14ac:dyDescent="0.2">
      <c r="C115" s="4">
        <v>0</v>
      </c>
    </row>
    <row r="116" spans="3:3" x14ac:dyDescent="0.2">
      <c r="C116" s="4">
        <v>69283.48</v>
      </c>
    </row>
    <row r="117" spans="3:3" x14ac:dyDescent="0.2">
      <c r="C117" s="4">
        <v>73950.16</v>
      </c>
    </row>
    <row r="118" spans="3:3" x14ac:dyDescent="0.2">
      <c r="C118" s="4">
        <v>209730.54</v>
      </c>
    </row>
    <row r="119" spans="3:3" x14ac:dyDescent="0.2">
      <c r="C119" s="4">
        <v>27840</v>
      </c>
    </row>
    <row r="120" spans="3:3" x14ac:dyDescent="0.2">
      <c r="C120" s="4">
        <v>0</v>
      </c>
    </row>
    <row r="121" spans="3:3" x14ac:dyDescent="0.2">
      <c r="C121" s="4">
        <v>124817.01</v>
      </c>
    </row>
    <row r="122" spans="3:3" x14ac:dyDescent="0.2">
      <c r="C122" s="4">
        <v>147640.68</v>
      </c>
    </row>
    <row r="123" spans="3:3" x14ac:dyDescent="0.2">
      <c r="C123" s="4">
        <v>4488</v>
      </c>
    </row>
    <row r="124" spans="3:3" x14ac:dyDescent="0.2">
      <c r="C124" s="4">
        <v>3065.6</v>
      </c>
    </row>
    <row r="125" spans="3:3" x14ac:dyDescent="0.2">
      <c r="C125" s="4">
        <v>252489.26</v>
      </c>
    </row>
    <row r="126" spans="3:3" x14ac:dyDescent="0.2">
      <c r="C126" s="4">
        <v>233586.16</v>
      </c>
    </row>
    <row r="128" spans="3:3" x14ac:dyDescent="0.2">
      <c r="C128" s="4">
        <v>0</v>
      </c>
    </row>
    <row r="129" spans="3:3" x14ac:dyDescent="0.2">
      <c r="C129" s="4">
        <v>0</v>
      </c>
    </row>
    <row r="130" spans="3:3" x14ac:dyDescent="0.2">
      <c r="C130" s="4">
        <v>0</v>
      </c>
    </row>
    <row r="131" spans="3:3" x14ac:dyDescent="0.2">
      <c r="C131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7" spans="3:3" x14ac:dyDescent="0.2">
      <c r="C137" s="4">
        <v>0</v>
      </c>
    </row>
    <row r="138" spans="3:3" x14ac:dyDescent="0.2">
      <c r="C138" s="4">
        <v>205703</v>
      </c>
    </row>
    <row r="139" spans="3:3" x14ac:dyDescent="0.2">
      <c r="C139" s="4">
        <v>0</v>
      </c>
    </row>
    <row r="140" spans="3:3" x14ac:dyDescent="0.2">
      <c r="C140" s="4">
        <v>30999</v>
      </c>
    </row>
    <row r="141" spans="3:3" x14ac:dyDescent="0.2">
      <c r="C141" s="4">
        <v>0</v>
      </c>
    </row>
    <row r="143" spans="3:3" x14ac:dyDescent="0.2">
      <c r="C143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49" spans="3:3" x14ac:dyDescent="0.2">
      <c r="C149" s="4">
        <v>0</v>
      </c>
    </row>
    <row r="150" spans="3:3" x14ac:dyDescent="0.2">
      <c r="C150" s="4">
        <v>0</v>
      </c>
    </row>
    <row r="152" spans="3:3" x14ac:dyDescent="0.2">
      <c r="C152" s="4">
        <v>0</v>
      </c>
    </row>
    <row r="153" spans="3:3" x14ac:dyDescent="0.2">
      <c r="C153" s="4">
        <v>0</v>
      </c>
    </row>
    <row r="154" spans="3:3" x14ac:dyDescent="0.2">
      <c r="C154" s="4">
        <v>0</v>
      </c>
    </row>
    <row r="155" spans="3:3" x14ac:dyDescent="0.2">
      <c r="C155" s="4">
        <v>0</v>
      </c>
    </row>
    <row r="156" spans="3:3" x14ac:dyDescent="0.2">
      <c r="C156" s="4">
        <v>0</v>
      </c>
    </row>
    <row r="158" spans="3:3" x14ac:dyDescent="0.2">
      <c r="C158" s="4">
        <v>0</v>
      </c>
    </row>
    <row r="159" spans="3:3" x14ac:dyDescent="0.2">
      <c r="C159" s="4">
        <v>0</v>
      </c>
    </row>
    <row r="162" spans="3:3" x14ac:dyDescent="0.2">
      <c r="C162" s="4">
        <v>0</v>
      </c>
    </row>
    <row r="163" spans="3:3" x14ac:dyDescent="0.2">
      <c r="C163" s="4">
        <v>0</v>
      </c>
    </row>
    <row r="165" spans="3:3" x14ac:dyDescent="0.2">
      <c r="C165" s="4">
        <v>0</v>
      </c>
    </row>
    <row r="166" spans="3:3" x14ac:dyDescent="0.2">
      <c r="C166" s="4">
        <v>0</v>
      </c>
    </row>
    <row r="168" spans="3:3" x14ac:dyDescent="0.2">
      <c r="C168" s="4">
        <v>0</v>
      </c>
    </row>
    <row r="169" spans="3:3" x14ac:dyDescent="0.2">
      <c r="C169" s="4">
        <v>0</v>
      </c>
    </row>
    <row r="172" spans="3:3" x14ac:dyDescent="0.2">
      <c r="C172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2" t="s">
        <v>662</v>
      </c>
      <c r="B1" s="173"/>
      <c r="C1" s="174"/>
    </row>
    <row r="2" spans="1:3" s="37" customFormat="1" ht="18" customHeight="1" x14ac:dyDescent="0.3">
      <c r="A2" s="175" t="s">
        <v>613</v>
      </c>
      <c r="B2" s="176"/>
      <c r="C2" s="177"/>
    </row>
    <row r="3" spans="1:3" s="37" customFormat="1" ht="18" customHeight="1" x14ac:dyDescent="0.3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13614954.92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13614954.92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2" t="s">
        <v>662</v>
      </c>
      <c r="B1" s="183"/>
      <c r="C1" s="184"/>
    </row>
    <row r="2" spans="1:3" s="41" customFormat="1" ht="18.899999999999999" customHeight="1" x14ac:dyDescent="0.3">
      <c r="A2" s="185" t="s">
        <v>615</v>
      </c>
      <c r="B2" s="186"/>
      <c r="C2" s="187"/>
    </row>
    <row r="3" spans="1:3" s="41" customFormat="1" ht="18.899999999999999" customHeight="1" x14ac:dyDescent="0.3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12046360.52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22664.15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22664.15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65110.62</v>
      </c>
    </row>
    <row r="31" spans="1:3" x14ac:dyDescent="0.2">
      <c r="A31" s="90" t="s">
        <v>556</v>
      </c>
      <c r="B31" s="77" t="s">
        <v>439</v>
      </c>
      <c r="C31" s="150">
        <v>65110.62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12088806.989999998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899999999999999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899999999999999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18404787.23</v>
      </c>
      <c r="E36" s="34">
        <v>-18404787.23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23622950.219999999</v>
      </c>
      <c r="E37" s="34">
        <v>-23622950.219999999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3042700.28</v>
      </c>
      <c r="E38" s="34">
        <v>-3042700.28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413.07</v>
      </c>
      <c r="E39" s="34">
        <v>-413.07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48568334.450000003</v>
      </c>
      <c r="E40" s="34">
        <v>-48568334.450000003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15710126.77</v>
      </c>
      <c r="E41" s="34">
        <v>-15710126.77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19216123.07</v>
      </c>
      <c r="E42" s="34">
        <v>-19216123.07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3505996.3</v>
      </c>
      <c r="E43" s="34">
        <v>-3505996.3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6899805.3600000003</v>
      </c>
      <c r="E44" s="34">
        <v>-6899805.3600000003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44750248.799999997</v>
      </c>
      <c r="E45" s="34">
        <v>-44750248.799999997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966911.79</v>
      </c>
      <c r="E46" s="34">
        <v>-966911.79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38768887.689999998</v>
      </c>
      <c r="E47" s="34">
        <v>-38768887.689999998</v>
      </c>
      <c r="F47" s="34">
        <f t="shared" si="0"/>
        <v>0</v>
      </c>
    </row>
    <row r="49" spans="2:2" x14ac:dyDescent="0.2">
      <c r="B49" s="29" t="s">
        <v>625</v>
      </c>
    </row>
    <row r="175" spans="3:3" x14ac:dyDescent="0.2">
      <c r="C175" s="29">
        <v>0</v>
      </c>
    </row>
    <row r="176" spans="3:3" x14ac:dyDescent="0.2">
      <c r="C176" s="29">
        <v>0</v>
      </c>
    </row>
    <row r="178" spans="3:3" x14ac:dyDescent="0.2">
      <c r="C178" s="29">
        <v>0</v>
      </c>
    </row>
    <row r="179" spans="3:3" x14ac:dyDescent="0.2">
      <c r="C179" s="29">
        <v>0</v>
      </c>
    </row>
    <row r="181" spans="3:3" x14ac:dyDescent="0.2">
      <c r="C181" s="29">
        <v>0</v>
      </c>
    </row>
    <row r="183" spans="3:3" x14ac:dyDescent="0.2">
      <c r="C183" s="29">
        <v>0</v>
      </c>
    </row>
    <row r="184" spans="3:3" x14ac:dyDescent="0.2">
      <c r="C184" s="29">
        <v>0</v>
      </c>
    </row>
    <row r="187" spans="3:3" x14ac:dyDescent="0.2">
      <c r="C187" s="29">
        <v>0</v>
      </c>
    </row>
    <row r="188" spans="3:3" x14ac:dyDescent="0.2">
      <c r="C188" s="29">
        <v>0</v>
      </c>
    </row>
    <row r="189" spans="3:3" x14ac:dyDescent="0.2">
      <c r="C189" s="29">
        <v>0</v>
      </c>
    </row>
    <row r="190" spans="3:3" x14ac:dyDescent="0.2">
      <c r="C190" s="29">
        <v>0</v>
      </c>
    </row>
    <row r="191" spans="3:3" x14ac:dyDescent="0.2">
      <c r="C191" s="29">
        <v>65110.62</v>
      </c>
    </row>
    <row r="192" spans="3:3" x14ac:dyDescent="0.2">
      <c r="C192" s="29">
        <v>0</v>
      </c>
    </row>
    <row r="193" spans="3:3" x14ac:dyDescent="0.2">
      <c r="C193" s="29">
        <v>0</v>
      </c>
    </row>
    <row r="194" spans="3:3" x14ac:dyDescent="0.2">
      <c r="C194" s="29">
        <v>0</v>
      </c>
    </row>
    <row r="196" spans="3:3" x14ac:dyDescent="0.2">
      <c r="C196" s="29">
        <v>0</v>
      </c>
    </row>
    <row r="197" spans="3:3" x14ac:dyDescent="0.2">
      <c r="C197" s="29">
        <v>0</v>
      </c>
    </row>
    <row r="199" spans="3:3" x14ac:dyDescent="0.2">
      <c r="C199" s="29">
        <v>0</v>
      </c>
    </row>
    <row r="200" spans="3:3" x14ac:dyDescent="0.2">
      <c r="C200" s="29">
        <v>0</v>
      </c>
    </row>
    <row r="201" spans="3:3" x14ac:dyDescent="0.2">
      <c r="C201" s="29">
        <v>0</v>
      </c>
    </row>
    <row r="202" spans="3:3" x14ac:dyDescent="0.2">
      <c r="C202" s="29">
        <v>0</v>
      </c>
    </row>
    <row r="203" spans="3:3" x14ac:dyDescent="0.2">
      <c r="C203" s="29">
        <v>0</v>
      </c>
    </row>
    <row r="205" spans="3:3" x14ac:dyDescent="0.2">
      <c r="C205" s="29">
        <v>0</v>
      </c>
    </row>
    <row r="206" spans="3:3" x14ac:dyDescent="0.2">
      <c r="C206" s="29">
        <v>0</v>
      </c>
    </row>
    <row r="207" spans="3:3" x14ac:dyDescent="0.2">
      <c r="C207" s="29">
        <v>0</v>
      </c>
    </row>
    <row r="208" spans="3:3" x14ac:dyDescent="0.2">
      <c r="C208" s="29">
        <v>0</v>
      </c>
    </row>
    <row r="209" spans="3:3" x14ac:dyDescent="0.2">
      <c r="C209" s="29">
        <v>0</v>
      </c>
    </row>
    <row r="210" spans="3:3" x14ac:dyDescent="0.2">
      <c r="C210" s="29">
        <v>0</v>
      </c>
    </row>
    <row r="211" spans="3:3" x14ac:dyDescent="0.2">
      <c r="C211" s="29">
        <v>0</v>
      </c>
    </row>
    <row r="212" spans="3:3" x14ac:dyDescent="0.2">
      <c r="C212" s="29">
        <v>0</v>
      </c>
    </row>
    <row r="213" spans="3:3" x14ac:dyDescent="0.2">
      <c r="C213" s="29">
        <v>0</v>
      </c>
    </row>
    <row r="216" spans="3:3" x14ac:dyDescent="0.2">
      <c r="C216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899999999999999" customHeight="1" x14ac:dyDescent="0.3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899999999999999" customHeight="1" x14ac:dyDescent="0.3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487263.44</v>
      </c>
      <c r="D15" s="24">
        <v>486572.11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16</v>
      </c>
      <c r="D16" s="24">
        <v>16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-10460.950000000001</v>
      </c>
      <c r="D20" s="24">
        <v>-10460.950000000001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3053944.6300000004</v>
      </c>
      <c r="D62" s="24">
        <f t="shared" ref="D62:E62" si="0">SUM(D63:D70)</f>
        <v>65110.62</v>
      </c>
      <c r="E62" s="24">
        <f t="shared" si="0"/>
        <v>592456.93000000005</v>
      </c>
    </row>
    <row r="63" spans="1:9" x14ac:dyDescent="0.2">
      <c r="A63" s="22">
        <v>1241</v>
      </c>
      <c r="B63" s="20" t="s">
        <v>237</v>
      </c>
      <c r="C63" s="24">
        <v>611495.18000000005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2377407.9900000002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65110.62</v>
      </c>
      <c r="E67" s="24">
        <v>592456.93000000005</v>
      </c>
    </row>
    <row r="68" spans="1:9" x14ac:dyDescent="0.2">
      <c r="A68" s="22">
        <v>1246</v>
      </c>
      <c r="B68" s="20" t="s">
        <v>242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145397.54</v>
      </c>
      <c r="D110" s="24">
        <f>SUM(D111:D119)</f>
        <v>145397.54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278664.88</v>
      </c>
      <c r="D111" s="24">
        <f>C111</f>
        <v>278664.88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-134195.34</v>
      </c>
      <c r="D112" s="24">
        <f t="shared" ref="D112:D119" si="1">C112</f>
        <v>-134195.34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899999999999999" customHeight="1" x14ac:dyDescent="0.3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899999999999999" customHeight="1" x14ac:dyDescent="0.3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2892259.94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2892259.94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2892259.94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10648840.77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10648840.77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10648840.77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0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0</v>
      </c>
      <c r="D99" s="57" t="e">
        <f>C99/$C$98</f>
        <v>#DIV/0!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0</v>
      </c>
      <c r="D100" s="57" t="e">
        <f t="shared" ref="D100:D163" si="0">C100/$C$98</f>
        <v>#DIV/0!</v>
      </c>
      <c r="E100" s="56"/>
    </row>
    <row r="101" spans="1:5" x14ac:dyDescent="0.2">
      <c r="A101" s="54">
        <v>5111</v>
      </c>
      <c r="B101" s="51" t="s">
        <v>361</v>
      </c>
      <c r="C101" s="55">
        <v>0</v>
      </c>
      <c r="D101" s="57" t="e">
        <f t="shared" si="0"/>
        <v>#DIV/0!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 t="e">
        <f t="shared" si="0"/>
        <v>#DIV/0!</v>
      </c>
      <c r="E102" s="56"/>
    </row>
    <row r="103" spans="1:5" x14ac:dyDescent="0.2">
      <c r="A103" s="54">
        <v>5113</v>
      </c>
      <c r="B103" s="51" t="s">
        <v>363</v>
      </c>
      <c r="C103" s="55">
        <v>0</v>
      </c>
      <c r="D103" s="57" t="e">
        <f t="shared" si="0"/>
        <v>#DIV/0!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 t="e">
        <f t="shared" si="0"/>
        <v>#DIV/0!</v>
      </c>
      <c r="E104" s="56"/>
    </row>
    <row r="105" spans="1:5" x14ac:dyDescent="0.2">
      <c r="A105" s="54">
        <v>5115</v>
      </c>
      <c r="B105" s="51" t="s">
        <v>365</v>
      </c>
      <c r="C105" s="55">
        <v>0</v>
      </c>
      <c r="D105" s="57" t="e">
        <f t="shared" si="0"/>
        <v>#DIV/0!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 t="e">
        <f t="shared" si="0"/>
        <v>#DIV/0!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0</v>
      </c>
      <c r="D107" s="57" t="e">
        <f t="shared" si="0"/>
        <v>#DIV/0!</v>
      </c>
      <c r="E107" s="56"/>
    </row>
    <row r="108" spans="1:5" x14ac:dyDescent="0.2">
      <c r="A108" s="54">
        <v>5121</v>
      </c>
      <c r="B108" s="51" t="s">
        <v>368</v>
      </c>
      <c r="C108" s="55">
        <v>0</v>
      </c>
      <c r="D108" s="57" t="e">
        <f t="shared" si="0"/>
        <v>#DIV/0!</v>
      </c>
      <c r="E108" s="56"/>
    </row>
    <row r="109" spans="1:5" x14ac:dyDescent="0.2">
      <c r="A109" s="54">
        <v>5122</v>
      </c>
      <c r="B109" s="51" t="s">
        <v>369</v>
      </c>
      <c r="C109" s="55">
        <v>0</v>
      </c>
      <c r="D109" s="57" t="e">
        <f t="shared" si="0"/>
        <v>#DIV/0!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 t="e">
        <f t="shared" si="0"/>
        <v>#DIV/0!</v>
      </c>
      <c r="E110" s="56"/>
    </row>
    <row r="111" spans="1:5" x14ac:dyDescent="0.2">
      <c r="A111" s="54">
        <v>5124</v>
      </c>
      <c r="B111" s="51" t="s">
        <v>371</v>
      </c>
      <c r="C111" s="55">
        <v>0</v>
      </c>
      <c r="D111" s="57" t="e">
        <f t="shared" si="0"/>
        <v>#DIV/0!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 t="e">
        <f t="shared" si="0"/>
        <v>#DIV/0!</v>
      </c>
      <c r="E112" s="56"/>
    </row>
    <row r="113" spans="1:5" x14ac:dyDescent="0.2">
      <c r="A113" s="54">
        <v>5126</v>
      </c>
      <c r="B113" s="51" t="s">
        <v>373</v>
      </c>
      <c r="C113" s="55">
        <v>0</v>
      </c>
      <c r="D113" s="57" t="e">
        <f t="shared" si="0"/>
        <v>#DIV/0!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 t="e">
        <f t="shared" si="0"/>
        <v>#DIV/0!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 t="e">
        <f t="shared" si="0"/>
        <v>#DIV/0!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 t="e">
        <f t="shared" si="0"/>
        <v>#DIV/0!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0</v>
      </c>
      <c r="D117" s="57" t="e">
        <f t="shared" si="0"/>
        <v>#DIV/0!</v>
      </c>
      <c r="E117" s="56"/>
    </row>
    <row r="118" spans="1:5" x14ac:dyDescent="0.2">
      <c r="A118" s="54">
        <v>5131</v>
      </c>
      <c r="B118" s="51" t="s">
        <v>378</v>
      </c>
      <c r="C118" s="55">
        <v>0</v>
      </c>
      <c r="D118" s="57" t="e">
        <f t="shared" si="0"/>
        <v>#DIV/0!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 t="e">
        <f t="shared" si="0"/>
        <v>#DIV/0!</v>
      </c>
      <c r="E119" s="56"/>
    </row>
    <row r="120" spans="1:5" x14ac:dyDescent="0.2">
      <c r="A120" s="54">
        <v>5133</v>
      </c>
      <c r="B120" s="51" t="s">
        <v>380</v>
      </c>
      <c r="C120" s="55">
        <v>0</v>
      </c>
      <c r="D120" s="57" t="e">
        <f t="shared" si="0"/>
        <v>#DIV/0!</v>
      </c>
      <c r="E120" s="56"/>
    </row>
    <row r="121" spans="1:5" x14ac:dyDescent="0.2">
      <c r="A121" s="54">
        <v>5134</v>
      </c>
      <c r="B121" s="51" t="s">
        <v>381</v>
      </c>
      <c r="C121" s="55">
        <v>0</v>
      </c>
      <c r="D121" s="57" t="e">
        <f t="shared" si="0"/>
        <v>#DIV/0!</v>
      </c>
      <c r="E121" s="56"/>
    </row>
    <row r="122" spans="1:5" x14ac:dyDescent="0.2">
      <c r="A122" s="54">
        <v>5135</v>
      </c>
      <c r="B122" s="51" t="s">
        <v>382</v>
      </c>
      <c r="C122" s="55">
        <v>0</v>
      </c>
      <c r="D122" s="57" t="e">
        <f t="shared" si="0"/>
        <v>#DIV/0!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 t="e">
        <f t="shared" si="0"/>
        <v>#DIV/0!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 t="e">
        <f t="shared" si="0"/>
        <v>#DIV/0!</v>
      </c>
      <c r="E124" s="56"/>
    </row>
    <row r="125" spans="1:5" x14ac:dyDescent="0.2">
      <c r="A125" s="54">
        <v>5138</v>
      </c>
      <c r="B125" s="51" t="s">
        <v>385</v>
      </c>
      <c r="C125" s="55">
        <v>0</v>
      </c>
      <c r="D125" s="57" t="e">
        <f t="shared" si="0"/>
        <v>#DIV/0!</v>
      </c>
      <c r="E125" s="56"/>
    </row>
    <row r="126" spans="1:5" x14ac:dyDescent="0.2">
      <c r="A126" s="54">
        <v>5139</v>
      </c>
      <c r="B126" s="51" t="s">
        <v>386</v>
      </c>
      <c r="C126" s="55">
        <v>0</v>
      </c>
      <c r="D126" s="57" t="e">
        <f t="shared" si="0"/>
        <v>#DIV/0!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 t="e">
        <f t="shared" si="0"/>
        <v>#DIV/0!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 t="e">
        <f t="shared" si="0"/>
        <v>#DIV/0!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 t="e">
        <f t="shared" si="0"/>
        <v>#DIV/0!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 t="e">
        <f t="shared" si="0"/>
        <v>#DIV/0!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 t="e">
        <f t="shared" si="0"/>
        <v>#DIV/0!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 t="e">
        <f t="shared" si="0"/>
        <v>#DIV/0!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 t="e">
        <f t="shared" si="0"/>
        <v>#DIV/0!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 t="e">
        <f t="shared" si="0"/>
        <v>#DIV/0!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 t="e">
        <f t="shared" si="0"/>
        <v>#DIV/0!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 t="e">
        <f t="shared" si="0"/>
        <v>#DIV/0!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 t="e">
        <f t="shared" si="0"/>
        <v>#DIV/0!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 t="e">
        <f t="shared" si="0"/>
        <v>#DIV/0!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 t="e">
        <f t="shared" si="0"/>
        <v>#DIV/0!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 t="e">
        <f t="shared" si="0"/>
        <v>#DIV/0!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 t="e">
        <f t="shared" si="0"/>
        <v>#DIV/0!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 t="e">
        <f t="shared" si="0"/>
        <v>#DIV/0!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 t="e">
        <f t="shared" si="0"/>
        <v>#DIV/0!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 t="e">
        <f t="shared" si="0"/>
        <v>#DIV/0!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 t="e">
        <f t="shared" si="0"/>
        <v>#DIV/0!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 t="e">
        <f t="shared" si="0"/>
        <v>#DIV/0!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 t="e">
        <f t="shared" si="0"/>
        <v>#DIV/0!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 t="e">
        <f t="shared" si="0"/>
        <v>#DIV/0!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 t="e">
        <f t="shared" si="0"/>
        <v>#DIV/0!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 t="e">
        <f t="shared" si="0"/>
        <v>#DIV/0!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 t="e">
        <f t="shared" si="0"/>
        <v>#DIV/0!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 t="e">
        <f t="shared" si="0"/>
        <v>#DIV/0!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 t="e">
        <f t="shared" si="0"/>
        <v>#DIV/0!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 t="e">
        <f t="shared" si="0"/>
        <v>#DIV/0!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 t="e">
        <f t="shared" si="0"/>
        <v>#DIV/0!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 t="e">
        <f t="shared" si="0"/>
        <v>#DIV/0!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 t="e">
        <f t="shared" si="0"/>
        <v>#DIV/0!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 t="e">
        <f t="shared" si="0"/>
        <v>#DIV/0!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 t="e">
        <f t="shared" si="0"/>
        <v>#DIV/0!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 t="e">
        <f t="shared" si="0"/>
        <v>#DIV/0!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 t="e">
        <f t="shared" si="0"/>
        <v>#DIV/0!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 t="e">
        <f t="shared" si="0"/>
        <v>#DIV/0!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 t="e">
        <f t="shared" si="0"/>
        <v>#DIV/0!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 t="e">
        <f t="shared" ref="D164:D216" si="1">C164/$C$98</f>
        <v>#DIV/0!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 t="e">
        <f t="shared" si="1"/>
        <v>#DIV/0!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 t="e">
        <f t="shared" si="1"/>
        <v>#DIV/0!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 t="e">
        <f t="shared" si="1"/>
        <v>#DIV/0!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 t="e">
        <f t="shared" si="1"/>
        <v>#DIV/0!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 t="e">
        <f t="shared" si="1"/>
        <v>#DIV/0!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 t="e">
        <f t="shared" si="1"/>
        <v>#DIV/0!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 t="e">
        <f t="shared" si="1"/>
        <v>#DIV/0!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 t="e">
        <f t="shared" si="1"/>
        <v>#DIV/0!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 t="e">
        <f t="shared" si="1"/>
        <v>#DIV/0!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 t="e">
        <f t="shared" si="1"/>
        <v>#DIV/0!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 t="e">
        <f t="shared" si="1"/>
        <v>#DIV/0!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 t="e">
        <f t="shared" si="1"/>
        <v>#DIV/0!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 t="e">
        <f t="shared" si="1"/>
        <v>#DIV/0!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 t="e">
        <f t="shared" si="1"/>
        <v>#DIV/0!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 t="e">
        <f t="shared" si="1"/>
        <v>#DIV/0!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 t="e">
        <f t="shared" si="1"/>
        <v>#DIV/0!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 t="e">
        <f t="shared" si="1"/>
        <v>#DIV/0!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 t="e">
        <f t="shared" si="1"/>
        <v>#DIV/0!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 t="e">
        <f t="shared" si="1"/>
        <v>#DIV/0!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 t="e">
        <f t="shared" si="1"/>
        <v>#DIV/0!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 t="e">
        <f t="shared" si="1"/>
        <v>#DIV/0!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 t="e">
        <f t="shared" si="1"/>
        <v>#DIV/0!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 t="e">
        <f t="shared" si="1"/>
        <v>#DIV/0!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 t="e">
        <f t="shared" si="1"/>
        <v>#DIV/0!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 t="e">
        <f t="shared" si="1"/>
        <v>#DIV/0!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 t="e">
        <f t="shared" si="1"/>
        <v>#DIV/0!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 t="e">
        <f t="shared" si="1"/>
        <v>#DIV/0!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 t="e">
        <f t="shared" si="1"/>
        <v>#DIV/0!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 t="e">
        <f t="shared" si="1"/>
        <v>#DIV/0!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 t="e">
        <f t="shared" si="1"/>
        <v>#DIV/0!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 t="e">
        <f t="shared" si="1"/>
        <v>#DIV/0!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 t="e">
        <f t="shared" si="1"/>
        <v>#DIV/0!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 t="e">
        <f t="shared" si="1"/>
        <v>#DIV/0!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 t="e">
        <f t="shared" si="1"/>
        <v>#DIV/0!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 t="e">
        <f t="shared" si="1"/>
        <v>#DIV/0!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 t="e">
        <f t="shared" si="1"/>
        <v>#DIV/0!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 t="e">
        <f t="shared" si="1"/>
        <v>#DIV/0!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 t="e">
        <f t="shared" si="1"/>
        <v>#DIV/0!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 t="e">
        <f t="shared" si="1"/>
        <v>#DIV/0!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 t="e">
        <f t="shared" si="1"/>
        <v>#DIV/0!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 t="e">
        <f t="shared" si="1"/>
        <v>#DIV/0!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 t="e">
        <f t="shared" si="1"/>
        <v>#DIV/0!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 t="e">
        <f t="shared" si="1"/>
        <v>#DIV/0!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 t="e">
        <f t="shared" si="1"/>
        <v>#DIV/0!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 t="e">
        <f t="shared" si="1"/>
        <v>#DIV/0!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 t="e">
        <f t="shared" si="1"/>
        <v>#DIV/0!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 t="e">
        <f t="shared" si="1"/>
        <v>#DIV/0!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 t="e">
        <f t="shared" si="1"/>
        <v>#DIV/0!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 t="e">
        <f t="shared" si="1"/>
        <v>#DIV/0!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 t="e">
        <f t="shared" si="1"/>
        <v>#DIV/0!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 t="e">
        <f t="shared" si="1"/>
        <v>#DIV/0!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 t="e">
        <f t="shared" si="1"/>
        <v>#DIV/0!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899999999999999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899999999999999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2424341.91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1526147.93</v>
      </c>
    </row>
    <row r="15" spans="1:5" x14ac:dyDescent="0.2">
      <c r="A15" s="33">
        <v>3220</v>
      </c>
      <c r="B15" s="29" t="s">
        <v>469</v>
      </c>
      <c r="C15" s="34">
        <v>8243447.2000000002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899999999999999" customHeight="1" x14ac:dyDescent="0.3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899999999999999" customHeight="1" x14ac:dyDescent="0.3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5123127.63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3973459.05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5123127.63</v>
      </c>
      <c r="D15" s="135">
        <f>SUM(D8:D14)</f>
        <v>3973459.05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22664.15</v>
      </c>
      <c r="D28" s="135">
        <f>SUM(D29:D36)</f>
        <v>22664.15</v>
      </c>
      <c r="E28" s="130"/>
    </row>
    <row r="29" spans="1:5" x14ac:dyDescent="0.2">
      <c r="A29" s="33">
        <v>1241</v>
      </c>
      <c r="B29" s="29" t="s">
        <v>237</v>
      </c>
      <c r="C29" s="34">
        <v>22664.15</v>
      </c>
      <c r="D29" s="132">
        <v>22664.15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22664.15</v>
      </c>
      <c r="D43" s="135">
        <f>D20+D28+D37</f>
        <v>22664.15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1526147.93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393746.76</v>
      </c>
      <c r="D48" s="135">
        <f>D51+D63+D91+D94+D49</f>
        <v>88004.86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65110.62</v>
      </c>
      <c r="D63" s="135">
        <f>D64+D73+D76+D82</f>
        <v>88004.86</v>
      </c>
    </row>
    <row r="64" spans="1:4" x14ac:dyDescent="0.2">
      <c r="A64" s="33">
        <v>5510</v>
      </c>
      <c r="B64" s="29" t="s">
        <v>439</v>
      </c>
      <c r="C64" s="34">
        <f>SUM(C65:C72)</f>
        <v>65110.62</v>
      </c>
      <c r="D64" s="34">
        <f>SUM(D65:D72)</f>
        <v>88004.86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65110.62</v>
      </c>
      <c r="D69" s="34">
        <v>88004.86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328636.14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22649.15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288387.96999999997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17599.02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73854.210000000006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73854.210000000006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73854.210000000006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1846040.48</v>
      </c>
      <c r="D122" s="135">
        <f>D47+D48+D100-D106-D109</f>
        <v>88004.86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2019-02-13T21:19:08Z</cp:lastPrinted>
  <dcterms:created xsi:type="dcterms:W3CDTF">2012-12-11T20:36:24Z</dcterms:created>
  <dcterms:modified xsi:type="dcterms:W3CDTF">2024-02-29T20:28:59Z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